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(c)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<sst xmlns="http://schemas.openxmlformats.org/spreadsheetml/2006/main" count="42" uniqueCount="36">
  <si>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3 mixed</t>
  </si>
  <si>
    <t>3 unmixed</t>
  </si>
  <si>
    <t>2 mixed</t>
  </si>
  <si>
    <t>2 unmixed</t>
  </si>
  <si>
    <t>Mittelwert</t>
  </si>
  <si>
    <t>Stdabw.</t>
  </si>
  <si>
    <t>Stdabw./Mittelwert</t>
  </si>
  <si>
    <t>kp</t>
  </si>
  <si>
    <t>(delta-SFC)/(SFC)/P</t>
  </si>
  <si>
    <t>Vergleich der kp-Werte bei P/T_TO=1 bzw.</t>
  </si>
  <si>
    <t>m,str,fuel,P/P</t>
  </si>
  <si>
    <t>=</t>
  </si>
  <si>
    <t>kg/kWh</t>
  </si>
  <si>
    <t>kg/(kWs)</t>
  </si>
  <si>
    <t>Zwei Ergebnisse:</t>
  </si>
  <si>
    <t>kp =</t>
  </si>
  <si>
    <t>N/W</t>
  </si>
  <si>
    <t>m,str,fuel,P/P =</t>
  </si>
  <si>
    <t>m,str,fuel,P/P bei 100 kW</t>
  </si>
  <si>
    <t>(delta-SFC)/(SFC)/P bei 100 kW   bzw.</t>
  </si>
  <si>
    <t>kp*</t>
  </si>
  <si>
    <t>Copyright © 2006</t>
  </si>
  <si>
    <t>Sebastian Ahlefelder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</si>
  <si>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</si>
  <si>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</si>
  <si>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</si>
  <si>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</si>
  <si>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</si>
  <si>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</si>
  <si>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</si>
  <si>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</si>
  <si>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</si>
  <si>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https://doi.org/10.7910/DVN/WK9JD7</t>
  </si>
  <si>
    <t>Publication:</t>
  </si>
  <si>
    <t>http://nbn-resolving.org/urn:nbn:de:gbv:18302-aero2006-05-24.011</t>
  </si>
  <si>
    <t>http://doi.org/10.15488/4463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</si>
</sst>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E+00"/>
    <numFmt numFmtId="172" formatCode="0.00000E+00"/>
    <numFmt numFmtId="173" formatCode="0.0000E+00"/>
    <numFmt numFmtId="174" formatCode="0.000E+0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0" fillId="0" borderId="0" xfId="5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0" fillId="0" borderId="0" xfId="52" applyFont="1">
      <alignment/>
      <protection/>
    </xf>
    <xf numFmtId="0" fontId="0" fillId="0" borderId="0" xfId="52">
      <alignment/>
      <protection/>
    </xf>
    <xf numFmtId="0" fontId="40" fillId="0" borderId="0" xfId="52" applyFont="1" applyFill="1">
      <alignment/>
      <protection/>
    </xf>
    <xf numFmtId="0" fontId="41" fillId="0" borderId="0" xfId="52" applyFont="1">
      <alignment/>
      <protection/>
    </xf>
    <xf numFmtId="0" fontId="20" fillId="0" borderId="0" xfId="52" applyFont="1" applyFill="1">
      <alignment/>
      <protection/>
    </xf>
    <xf numFmtId="0" fontId="22" fillId="0" borderId="0" xfId="47" applyFont="1" applyFill="1" applyAlignment="1" applyProtection="1">
      <alignment/>
      <protection/>
    </xf>
    <xf numFmtId="0" fontId="22" fillId="0" borderId="0" xfId="47" applyFont="1" applyAlignment="1" applyProtection="1">
      <alignment/>
      <protection/>
    </xf>
    <xf numFmtId="0" fontId="22" fillId="0" borderId="0" xfId="47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57150</xdr:rowOff>
    </xdr:from>
    <xdr:to>
      <xdr:col>2</xdr:col>
      <xdr:colOff>476250</xdr:colOff>
      <xdr:row>9</xdr:row>
      <xdr:rowOff>57150</xdr:rowOff>
    </xdr:to>
    <xdr:pic>
      <xdr:nvPicPr>
        <xdr:cNvPr id="1" name="Picture 5" descr="gplv3-127x5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04850"/>
          <a:ext cx="1866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nu.org/licenses/gpl.html" TargetMode="External" /><Relationship Id="rId2" Type="http://schemas.openxmlformats.org/officeDocument/2006/relationships/hyperlink" Target="https://doi.org/10.7910/DVN/WK9JD7" TargetMode="External" /><Relationship Id="rId3" Type="http://schemas.openxmlformats.org/officeDocument/2006/relationships/hyperlink" Target="http://nbn-resolving.org/urn:nbn:de:gbv:18302-aero2006-05-24.011" TargetMode="External" /><Relationship Id="rId4" Type="http://schemas.openxmlformats.org/officeDocument/2006/relationships/hyperlink" Target="http://doi.org/10.15488/4463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7.421875" style="0" bestFit="1" customWidth="1"/>
    <col min="2" max="2" width="14.8515625" style="0" bestFit="1" customWidth="1"/>
    <col min="3" max="3" width="17.8515625" style="0" bestFit="1" customWidth="1"/>
    <col min="4" max="4" width="12.421875" style="0" bestFit="1" customWidth="1"/>
  </cols>
  <sheetData>
    <row r="1" ht="12.75">
      <c r="A1" s="1" t="s">
        <v>9</v>
      </c>
    </row>
    <row r="2" ht="12.75">
      <c r="A2" s="8" t="s">
        <v>19</v>
      </c>
    </row>
    <row r="3" ht="12.75">
      <c r="A3" s="8" t="s">
        <v>18</v>
      </c>
    </row>
    <row r="5" spans="2:4" ht="12.75">
      <c r="B5" s="11" t="s">
        <v>20</v>
      </c>
      <c r="C5" s="9" t="s">
        <v>8</v>
      </c>
      <c r="D5" s="12" t="s">
        <v>10</v>
      </c>
    </row>
    <row r="6" spans="1:4" ht="12.75">
      <c r="A6" t="s">
        <v>0</v>
      </c>
      <c r="B6" s="3">
        <v>0.013667515700507712</v>
      </c>
      <c r="C6" s="2">
        <v>0.0006039347421130096</v>
      </c>
      <c r="D6" s="15">
        <v>5.8140516942857006E-05</v>
      </c>
    </row>
    <row r="7" spans="1:4" ht="12.75">
      <c r="A7" t="s">
        <v>1</v>
      </c>
      <c r="B7" s="3">
        <v>0.009564311769113109</v>
      </c>
      <c r="C7" s="2">
        <v>0.0002459548002719783</v>
      </c>
      <c r="D7" s="15">
        <v>4.025503766700002E-05</v>
      </c>
    </row>
    <row r="8" spans="1:4" ht="12.75">
      <c r="A8" t="s">
        <v>2</v>
      </c>
      <c r="B8" s="3">
        <v>0.008406492458568744</v>
      </c>
      <c r="C8" s="2">
        <v>0.00035496140985949844</v>
      </c>
      <c r="D8" s="15">
        <v>4.604300761714294E-05</v>
      </c>
    </row>
    <row r="9" spans="1:4" ht="12.75">
      <c r="A9" s="4" t="s">
        <v>3</v>
      </c>
      <c r="B9" s="5">
        <v>0.014896402356856296</v>
      </c>
      <c r="C9" s="6">
        <v>0.0008605118398930252</v>
      </c>
      <c r="D9" s="16">
        <v>5.1461746240000004E-05</v>
      </c>
    </row>
    <row r="10" spans="1:8" ht="12.75">
      <c r="A10" t="s">
        <v>4</v>
      </c>
      <c r="B10" s="7">
        <f>AVERAGE(B6:B9)</f>
        <v>0.011633680571261466</v>
      </c>
      <c r="C10" s="2">
        <f>AVERAGE(C6:C9)</f>
        <v>0.0005163406980343779</v>
      </c>
      <c r="D10" s="2">
        <f>AVERAGE(D6:D9)</f>
        <v>4.8975077116749995E-05</v>
      </c>
      <c r="E10" t="s">
        <v>13</v>
      </c>
      <c r="F10" t="s">
        <v>11</v>
      </c>
      <c r="G10" s="1">
        <f>D10*3600</f>
        <v>0.1763102776203</v>
      </c>
      <c r="H10" t="s">
        <v>12</v>
      </c>
    </row>
    <row r="11" spans="1:4" ht="12.75">
      <c r="A11" t="s">
        <v>5</v>
      </c>
      <c r="B11" s="3">
        <f>STDEVA(B6:B9)</f>
        <v>0.0031346913264924696</v>
      </c>
      <c r="C11" s="2">
        <f>STDEVA(C6:C9)</f>
        <v>0.00027403059428157776</v>
      </c>
      <c r="D11" s="2">
        <f>STDEVA(D6:D9)</f>
        <v>7.633804863680044E-06</v>
      </c>
    </row>
    <row r="12" spans="1:4" ht="12.75">
      <c r="A12" t="s">
        <v>6</v>
      </c>
      <c r="B12" s="10">
        <f>B11/B10</f>
        <v>0.2694496644712816</v>
      </c>
      <c r="C12" s="10">
        <f>C11/C10</f>
        <v>0.530716628235516</v>
      </c>
      <c r="D12" s="10">
        <f>D11/D10</f>
        <v>0.15587121681262656</v>
      </c>
    </row>
    <row r="17" spans="1:4" ht="12.75">
      <c r="A17" s="14" t="s">
        <v>14</v>
      </c>
      <c r="B17" s="1" t="s">
        <v>15</v>
      </c>
      <c r="C17" s="13">
        <f>B10</f>
        <v>0.011633680571261466</v>
      </c>
      <c r="D17" t="s">
        <v>16</v>
      </c>
    </row>
    <row r="18" spans="2:4" ht="12.75">
      <c r="B18" s="12" t="s">
        <v>17</v>
      </c>
      <c r="C18" s="13">
        <f>G10</f>
        <v>0.1763102776203</v>
      </c>
      <c r="D18" t="s">
        <v>12</v>
      </c>
    </row>
    <row r="24" ht="12.75">
      <c r="B24" s="11" t="s">
        <v>7</v>
      </c>
    </row>
    <row r="25" spans="1:2" ht="12.75">
      <c r="A25" t="s">
        <v>0</v>
      </c>
      <c r="B25" s="9">
        <v>0.002964</v>
      </c>
    </row>
    <row r="26" spans="1:2" ht="12.75">
      <c r="A26" t="s">
        <v>1</v>
      </c>
      <c r="B26">
        <v>0.002125</v>
      </c>
    </row>
    <row r="27" spans="1:2" ht="12.75">
      <c r="A27" t="s">
        <v>2</v>
      </c>
      <c r="B27">
        <v>0.002255</v>
      </c>
    </row>
    <row r="28" spans="1:2" ht="12.75">
      <c r="A28" s="4" t="s">
        <v>3</v>
      </c>
      <c r="B28" s="17">
        <v>0.00308</v>
      </c>
    </row>
    <row r="29" spans="1:2" ht="12.75">
      <c r="A29" t="s">
        <v>4</v>
      </c>
      <c r="B29" s="18">
        <f>AVERAGE(B25:B28)</f>
        <v>0.002606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6384" width="11.421875" style="20" customWidth="1"/>
  </cols>
  <sheetData>
    <row r="1" ht="12.75">
      <c r="A1" s="19"/>
    </row>
    <row r="2" ht="12.75">
      <c r="A2" s="21" t="s">
        <v>21</v>
      </c>
    </row>
    <row r="3" ht="12.75">
      <c r="A3" s="22" t="s">
        <v>22</v>
      </c>
    </row>
    <row r="4" ht="12.75">
      <c r="A4" s="21"/>
    </row>
    <row r="5" ht="12.75">
      <c r="A5" s="21"/>
    </row>
    <row r="6" ht="12.75">
      <c r="A6" s="21"/>
    </row>
    <row r="7" ht="12.75">
      <c r="A7" s="21"/>
    </row>
    <row r="8" ht="12.75">
      <c r="A8" s="21"/>
    </row>
    <row r="9" ht="12.75">
      <c r="A9" s="21"/>
    </row>
    <row r="10" ht="12.75">
      <c r="A10" s="21"/>
    </row>
    <row r="11" ht="12.75">
      <c r="A11" s="21"/>
    </row>
    <row r="12" ht="12.75">
      <c r="A12" s="23" t="s">
        <v>23</v>
      </c>
    </row>
    <row r="13" ht="12.75">
      <c r="A13" s="23" t="s">
        <v>24</v>
      </c>
    </row>
    <row r="14" ht="12.75">
      <c r="A14" s="23" t="s">
        <v>25</v>
      </c>
    </row>
    <row r="15" ht="12.75">
      <c r="A15" s="23"/>
    </row>
    <row r="16" ht="12.75">
      <c r="A16" s="23" t="s">
        <v>26</v>
      </c>
    </row>
    <row r="17" ht="12.75">
      <c r="A17" s="23" t="s">
        <v>27</v>
      </c>
    </row>
    <row r="18" ht="12.75">
      <c r="A18" s="23" t="s">
        <v>28</v>
      </c>
    </row>
    <row r="19" ht="12.75">
      <c r="A19" s="23" t="s">
        <v>29</v>
      </c>
    </row>
    <row r="20" ht="12.75">
      <c r="A20" s="21"/>
    </row>
    <row r="21" ht="12.75">
      <c r="A21" s="24" t="s">
        <v>30</v>
      </c>
    </row>
    <row r="22" ht="12.75">
      <c r="A22" s="19"/>
    </row>
    <row r="23" ht="12.75">
      <c r="A23" s="22" t="s">
        <v>31</v>
      </c>
    </row>
    <row r="24" ht="12.75">
      <c r="A24" s="25" t="s">
        <v>32</v>
      </c>
    </row>
    <row r="25" ht="12.75">
      <c r="A25" s="22" t="s">
        <v>33</v>
      </c>
    </row>
    <row r="26" ht="12.75">
      <c r="A26" s="25" t="s">
        <v>34</v>
      </c>
    </row>
    <row r="27" ht="12.75">
      <c r="A27" s="26" t="s">
        <v>35</v>
      </c>
    </row>
    <row r="28" ht="12.75">
      <c r="A28" s="19"/>
    </row>
    <row r="29" ht="12.75">
      <c r="A29" s="19"/>
    </row>
  </sheetData>
  <sheetProtection/>
  <hyperlinks>
    <hyperlink ref="A21" r:id="rId1" display="http://www.gnu.org/licenses/gpl.html"/>
    <hyperlink ref="A24" r:id="rId2" display="https://doi.org/10.7910/DVN/WK9JD7"/>
    <hyperlink ref="A26" r:id="rId3" display="http://nbn-resolving.org/urn:nbn:de:gbv:18302-aero2006-05-24.011"/>
    <hyperlink ref="A27" r:id="rId4" display="http://doi.org/10.15488/4463"/>
  </hyperlinks>
  <printOptions/>
  <pageMargins left="0.7" right="0.7" top="0.787401575" bottom="0.7874015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Dieter SCHOLZ</cp:lastModifiedBy>
  <dcterms:created xsi:type="dcterms:W3CDTF">2006-05-16T23:29:00Z</dcterms:created>
  <dcterms:modified xsi:type="dcterms:W3CDTF">2019-03-01T12:44:23Z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