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Snen Faust\Dropbox\Masterarbeit\Tables\"/>
    </mc:Choice>
  </mc:AlternateContent>
  <bookViews>
    <workbookView xWindow="0" yWindow="0" windowWidth="28800" windowHeight="12280"/>
  </bookViews>
  <sheets>
    <sheet name="Tabelle1" sheetId="1" r:id="rId1"/>
  </sheets>
  <definedNames>
    <definedName name="Company_size">Tabelle1!$H$37:$H$42</definedName>
    <definedName name="Industry">Tabelle1!$C$37:$C$44</definedName>
    <definedName name="Region">Tabelle1!$F$37:$F$41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7" i="1" l="1"/>
  <c r="U47" i="1" l="1"/>
  <c r="W52" i="1" l="1"/>
  <c r="U52" i="1"/>
  <c r="W49" i="1" l="1"/>
  <c r="W50" i="1"/>
  <c r="W51" i="1"/>
  <c r="Z52" i="1"/>
  <c r="U49" i="1"/>
  <c r="Z49" i="1" s="1"/>
  <c r="U50" i="1"/>
  <c r="U51" i="1"/>
  <c r="Z51" i="1" s="1"/>
  <c r="H47" i="1"/>
  <c r="F47" i="1"/>
  <c r="C47" i="1"/>
  <c r="Z50" i="1" l="1"/>
  <c r="H50" i="1"/>
  <c r="H49" i="1"/>
  <c r="H52" i="1"/>
  <c r="H51" i="1"/>
  <c r="F52" i="1"/>
  <c r="F50" i="1"/>
  <c r="F51" i="1"/>
  <c r="F49" i="1"/>
  <c r="C52" i="1"/>
  <c r="C49" i="1"/>
  <c r="C50" i="1"/>
  <c r="K50" i="1" s="1"/>
  <c r="C51" i="1"/>
  <c r="AC50" i="1" l="1"/>
  <c r="K51" i="1"/>
  <c r="AC51" i="1" s="1"/>
  <c r="K52" i="1"/>
  <c r="AC52" i="1" s="1"/>
  <c r="K49" i="1"/>
  <c r="AC49" i="1" s="1"/>
  <c r="S18" i="1"/>
  <c r="N18" i="1"/>
  <c r="U18" i="1"/>
  <c r="W18" i="1"/>
  <c r="S24" i="1" l="1"/>
  <c r="J18" i="1"/>
  <c r="C18" i="1"/>
  <c r="H18" i="1"/>
  <c r="F18" i="1"/>
  <c r="J24" i="1"/>
  <c r="N24" i="1"/>
  <c r="H24" i="1"/>
</calcChain>
</file>

<file path=xl/sharedStrings.xml><?xml version="1.0" encoding="utf-8"?>
<sst xmlns="http://schemas.openxmlformats.org/spreadsheetml/2006/main" count="126" uniqueCount="106">
  <si>
    <t>Machinery</t>
  </si>
  <si>
    <t>Electronics</t>
  </si>
  <si>
    <t>Automotive</t>
  </si>
  <si>
    <t>Metals</t>
  </si>
  <si>
    <t>Chemicals</t>
  </si>
  <si>
    <t>Textiles</t>
  </si>
  <si>
    <t>Energy</t>
  </si>
  <si>
    <t>North</t>
  </si>
  <si>
    <t>West</t>
  </si>
  <si>
    <t>East</t>
  </si>
  <si>
    <t>South</t>
  </si>
  <si>
    <t>&lt;=100</t>
  </si>
  <si>
    <t>101-500</t>
  </si>
  <si>
    <t>501-1000</t>
  </si>
  <si>
    <t>1001-2000</t>
  </si>
  <si>
    <t>&gt;2000</t>
  </si>
  <si>
    <t>No. of employees</t>
  </si>
  <si>
    <t>Annual sales (EoP)</t>
  </si>
  <si>
    <t>SECTION 1</t>
  </si>
  <si>
    <t>SECTION 2</t>
  </si>
  <si>
    <t>INDUSTRY</t>
  </si>
  <si>
    <t>COMPANY SIZE</t>
  </si>
  <si>
    <t>GENERAL FEATURES:</t>
  </si>
  <si>
    <t>MEASURES OF ABSORPTIVE CAPACITY:</t>
  </si>
  <si>
    <t>ABSORPTIVE CAPACITY 1</t>
  </si>
  <si>
    <t>ABSORPTIVE CAPACITY 2</t>
  </si>
  <si>
    <t>Fixed assets</t>
  </si>
  <si>
    <t>Depreciation on F/A</t>
  </si>
  <si>
    <t>Patents</t>
  </si>
  <si>
    <r>
      <t xml:space="preserve">⤷ companies with these general prerequisites usually perform </t>
    </r>
    <r>
      <rPr>
        <b/>
        <sz val="10"/>
        <color theme="1"/>
        <rFont val="Arial"/>
        <family val="2"/>
      </rPr>
      <t>poorly</t>
    </r>
    <r>
      <rPr>
        <sz val="10"/>
        <color theme="1"/>
        <rFont val="Arial"/>
        <family val="2"/>
      </rPr>
      <t xml:space="preserve"> after acquisition by a Chinese investor</t>
    </r>
  </si>
  <si>
    <r>
      <t xml:space="preserve">⤷ companies with these general prerequisites usually perform </t>
    </r>
    <r>
      <rPr>
        <b/>
        <sz val="10"/>
        <color theme="1"/>
        <rFont val="Arial"/>
        <family val="2"/>
      </rPr>
      <t>below average</t>
    </r>
    <r>
      <rPr>
        <sz val="10"/>
        <color theme="1"/>
        <rFont val="Arial"/>
        <family val="2"/>
      </rPr>
      <t xml:space="preserve"> after acquisition by a Chinese investor</t>
    </r>
  </si>
  <si>
    <r>
      <t xml:space="preserve">⤷ companies with these general  prerequisites usually perform </t>
    </r>
    <r>
      <rPr>
        <b/>
        <sz val="10"/>
        <color theme="1"/>
        <rFont val="Arial"/>
        <family val="2"/>
      </rPr>
      <t>rather well</t>
    </r>
    <r>
      <rPr>
        <sz val="10"/>
        <color theme="1"/>
        <rFont val="Arial"/>
        <family val="2"/>
      </rPr>
      <t xml:space="preserve"> after acquisition by a Chinese investor</t>
    </r>
  </si>
  <si>
    <r>
      <t xml:space="preserve">⤷ companies with these general prerequisites usually perform </t>
    </r>
    <r>
      <rPr>
        <b/>
        <sz val="10"/>
        <color theme="1"/>
        <rFont val="Arial"/>
        <family val="2"/>
      </rPr>
      <t xml:space="preserve">very well </t>
    </r>
    <r>
      <rPr>
        <sz val="10"/>
        <color theme="1"/>
        <rFont val="Arial"/>
        <family val="2"/>
      </rPr>
      <t>after acquisition by a Chinese investor</t>
    </r>
  </si>
  <si>
    <r>
      <t xml:space="preserve">⤷ companies with these AC-prerequisites usually perform </t>
    </r>
    <r>
      <rPr>
        <b/>
        <sz val="10"/>
        <color theme="1"/>
        <rFont val="Arial"/>
        <family val="2"/>
      </rPr>
      <t xml:space="preserve">poorly </t>
    </r>
    <r>
      <rPr>
        <sz val="10"/>
        <color theme="1"/>
        <rFont val="Arial"/>
        <family val="2"/>
      </rPr>
      <t>after acquisition by a Chinese investor</t>
    </r>
  </si>
  <si>
    <r>
      <t xml:space="preserve">⤷ companies with these AC-prerequisites usually perform </t>
    </r>
    <r>
      <rPr>
        <b/>
        <sz val="10"/>
        <color theme="1"/>
        <rFont val="Arial"/>
        <family val="2"/>
      </rPr>
      <t xml:space="preserve">below average </t>
    </r>
    <r>
      <rPr>
        <sz val="10"/>
        <color theme="1"/>
        <rFont val="Arial"/>
        <family val="2"/>
      </rPr>
      <t>after acquisition by a Chinese investor</t>
    </r>
  </si>
  <si>
    <r>
      <t xml:space="preserve">⤷ companies with these AC-prerequisites usually perform </t>
    </r>
    <r>
      <rPr>
        <b/>
        <sz val="10"/>
        <color theme="1"/>
        <rFont val="Arial"/>
        <family val="2"/>
      </rPr>
      <t xml:space="preserve">rather well </t>
    </r>
    <r>
      <rPr>
        <sz val="10"/>
        <color theme="1"/>
        <rFont val="Arial"/>
        <family val="2"/>
      </rPr>
      <t>after acquisition by a Chinese investor</t>
    </r>
  </si>
  <si>
    <r>
      <t xml:space="preserve">⤷ companies with these AC-prerequisites usually perform </t>
    </r>
    <r>
      <rPr>
        <b/>
        <sz val="10"/>
        <color theme="1"/>
        <rFont val="Arial"/>
        <family val="2"/>
      </rPr>
      <t xml:space="preserve">very well </t>
    </r>
    <r>
      <rPr>
        <sz val="10"/>
        <color theme="1"/>
        <rFont val="Arial"/>
        <family val="2"/>
      </rPr>
      <t>after acquisition by a Chinese investor</t>
    </r>
  </si>
  <si>
    <t>OVERALL RECOMMENDATION BASED ON GENERAL FEATURES AND ABSORPTIVE CAPACITY</t>
  </si>
  <si>
    <r>
      <t xml:space="preserve">⤷ these companies either perform </t>
    </r>
    <r>
      <rPr>
        <b/>
        <sz val="10"/>
        <color theme="1"/>
        <rFont val="Arial"/>
        <family val="2"/>
      </rPr>
      <t>above average in sections 1 and 2</t>
    </r>
    <r>
      <rPr>
        <sz val="10"/>
        <color theme="1"/>
        <rFont val="Arial"/>
        <family val="2"/>
      </rPr>
      <t>, or have a</t>
    </r>
    <r>
      <rPr>
        <b/>
        <sz val="10"/>
        <color theme="1"/>
        <rFont val="Arial"/>
        <family val="2"/>
      </rPr>
      <t xml:space="preserve"> good performance in one of them</t>
    </r>
  </si>
  <si>
    <r>
      <t xml:space="preserve">⤷ these companies either perform </t>
    </r>
    <r>
      <rPr>
        <b/>
        <sz val="10"/>
        <color theme="1"/>
        <rFont val="Arial"/>
        <family val="2"/>
      </rPr>
      <t>below average in sections 1 and 2</t>
    </r>
    <r>
      <rPr>
        <sz val="10"/>
        <color theme="1"/>
        <rFont val="Arial"/>
        <family val="2"/>
      </rPr>
      <t xml:space="preserve">, or </t>
    </r>
    <r>
      <rPr>
        <b/>
        <sz val="10"/>
        <color theme="1"/>
        <rFont val="Arial"/>
        <family val="2"/>
      </rPr>
      <t>have a bad performance in one of them</t>
    </r>
  </si>
  <si>
    <r>
      <t xml:space="preserve">⤷ these companies either perform </t>
    </r>
    <r>
      <rPr>
        <b/>
        <sz val="10"/>
        <color theme="1"/>
        <rFont val="Arial"/>
        <family val="2"/>
      </rPr>
      <t>poorly in sections 1 and 2</t>
    </r>
    <r>
      <rPr>
        <sz val="10"/>
        <color theme="1"/>
        <rFont val="Arial"/>
        <family val="2"/>
      </rPr>
      <t xml:space="preserve">, or </t>
    </r>
    <r>
      <rPr>
        <b/>
        <sz val="10"/>
        <color theme="1"/>
        <rFont val="Arial"/>
        <family val="2"/>
      </rPr>
      <t>have a very bad performance in one of them</t>
    </r>
  </si>
  <si>
    <t>Categories of "Industry"</t>
  </si>
  <si>
    <t>Categories of "Region"</t>
  </si>
  <si>
    <t>Categories of "Company size"</t>
  </si>
  <si>
    <t>Classification scores:</t>
  </si>
  <si>
    <t>Input "Industry":</t>
  </si>
  <si>
    <t>Input "Region":</t>
  </si>
  <si>
    <t>Input "Company Size":</t>
  </si>
  <si>
    <t>Input "AC1":</t>
  </si>
  <si>
    <t>Input "AC2":</t>
  </si>
  <si>
    <t>User input:</t>
  </si>
  <si>
    <t>Constant:</t>
  </si>
  <si>
    <t>"Company size" coefficient:</t>
  </si>
  <si>
    <t>"AC1" coefficient:</t>
  </si>
  <si>
    <t>"AC2" coefficient:</t>
  </si>
  <si>
    <t>"Industry" coefficient:</t>
  </si>
  <si>
    <t>"Region" coefficient:</t>
  </si>
  <si>
    <t>LDA1 Score 1:</t>
  </si>
  <si>
    <t>LDA1 Score 2:</t>
  </si>
  <si>
    <t>LDA1 Score 3:</t>
  </si>
  <si>
    <t>LDA1 Score 4:</t>
  </si>
  <si>
    <t>LDA1 Group 1:</t>
  </si>
  <si>
    <t>LDA1 Group 3:</t>
  </si>
  <si>
    <t>LDA1 Group 4:</t>
  </si>
  <si>
    <t>LDA1 Group 2:</t>
  </si>
  <si>
    <t>LDA2 Total 1:</t>
  </si>
  <si>
    <t>LDA2 Total 2:</t>
  </si>
  <si>
    <t>LDA2 Total 3:</t>
  </si>
  <si>
    <t>LDA2 Total 4:</t>
  </si>
  <si>
    <t>LDA1 Total 1:</t>
  </si>
  <si>
    <t>LDA1 Total 2:</t>
  </si>
  <si>
    <t>LDA1 Total 3:</t>
  </si>
  <si>
    <t>LDA1 Total 4:</t>
  </si>
  <si>
    <t>LDA2 Score 1:</t>
  </si>
  <si>
    <t>LDA2 Score 2:</t>
  </si>
  <si>
    <t>LDA2 Score 3:</t>
  </si>
  <si>
    <t>LDA2 Score 4:</t>
  </si>
  <si>
    <t>LDA2 Group 1:</t>
  </si>
  <si>
    <t>LDA2 Group 2:</t>
  </si>
  <si>
    <t>LDA1+2 Total Score 1:</t>
  </si>
  <si>
    <t>LDA1+2 Total Score 2:</t>
  </si>
  <si>
    <t>LDA1+2 Total Score 3:</t>
  </si>
  <si>
    <t>LDA1+2 Total Score 4:</t>
  </si>
  <si>
    <t>Classification functions of LDA2:</t>
  </si>
  <si>
    <t>Classification functions of LDA1:</t>
  </si>
  <si>
    <t>LDA1+2 Total Score:</t>
  </si>
  <si>
    <t>t1</t>
  </si>
  <si>
    <t>t2</t>
  </si>
  <si>
    <t>t3</t>
  </si>
  <si>
    <t>t4</t>
  </si>
  <si>
    <t>Please choose information of the German target company regarding its general characteristics:</t>
  </si>
  <si>
    <r>
      <t xml:space="preserve">⤷ these companies either perform </t>
    </r>
    <r>
      <rPr>
        <b/>
        <sz val="10"/>
        <color theme="1"/>
        <rFont val="Arial"/>
        <family val="2"/>
      </rPr>
      <t>well in sections 1 and 2</t>
    </r>
    <r>
      <rPr>
        <sz val="10"/>
        <color theme="1"/>
        <rFont val="Arial"/>
        <family val="2"/>
      </rPr>
      <t xml:space="preserve">, or have a </t>
    </r>
    <r>
      <rPr>
        <b/>
        <sz val="10"/>
        <color theme="1"/>
        <rFont val="Arial"/>
        <family val="2"/>
      </rPr>
      <t>very good performance in one of them</t>
    </r>
  </si>
  <si>
    <t>Independent variables</t>
  </si>
  <si>
    <t>Type of predictor measure</t>
  </si>
  <si>
    <t>User input</t>
  </si>
  <si>
    <t>Individual success tendencies for predictor measures</t>
  </si>
  <si>
    <t xml:space="preserve">Overall result </t>
  </si>
  <si>
    <t>Section</t>
  </si>
  <si>
    <t>Please enter information of the German target company for 4 (but at least 3) consecutive years to calculate its AC measures:</t>
  </si>
  <si>
    <t>SUCCESS-PREDICTING MODEL FOR PROSPECTIVE CHINESE OFDI TRANSACTIONS IN GERMAN COMPANIES*</t>
  </si>
  <si>
    <t>REGION OF GERMANY**</t>
  </si>
  <si>
    <t xml:space="preserve">   South = Baden-Württemberg, Bavaria</t>
  </si>
  <si>
    <t xml:space="preserve">   East =   Brandenburg, Berlin, Saxony-Anhalt, Saxony, Thuringia</t>
  </si>
  <si>
    <t>**North =  Schleswig-Holstein, Hamburg, Lower Saxony, Bremen, Mecklenburg-Vorpommern</t>
  </si>
  <si>
    <t>* Please scroll below to see the underlying calculations of the model.</t>
  </si>
  <si>
    <t xml:space="preserve">   West =  North Rhine-Westphalia, Hesse, Rhineland-Palatinate, Saarland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</si>
</sst>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u/>
      <sz val="18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22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 tint="-0.34998626667073579"/>
      </right>
      <top/>
      <bottom/>
      <diagonal/>
    </border>
    <border>
      <left/>
      <right/>
      <top/>
      <bottom style="mediumDashed">
        <color theme="0" tint="-0.34998626667073579"/>
      </bottom>
      <diagonal/>
    </border>
    <border>
      <left/>
      <right style="thick">
        <color theme="0" tint="-0.34998626667073579"/>
      </right>
      <top/>
      <bottom style="mediumDashed">
        <color theme="0" tint="-0.34998626667073579"/>
      </bottom>
      <diagonal/>
    </border>
    <border>
      <left style="thick">
        <color theme="0" tint="-0.34998626667073579"/>
      </left>
      <right/>
      <top/>
      <bottom style="mediumDashed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 tint="-0.249977111117893"/>
      </left>
      <right/>
      <top/>
      <bottom/>
      <diagonal/>
    </border>
    <border>
      <left/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medium">
        <color indexed="64"/>
      </right>
      <top/>
      <bottom/>
      <diagonal/>
    </border>
    <border>
      <left style="thick">
        <color theme="0" tint="-0.249977111117893"/>
      </left>
      <right/>
      <top style="mediumDashed">
        <color theme="0" tint="-0.249977111117893"/>
      </top>
      <bottom/>
      <diagonal/>
    </border>
    <border>
      <left style="thick">
        <color theme="0" tint="-0.249977111117893"/>
      </left>
      <right/>
      <top/>
      <bottom style="mediumDashed">
        <color theme="0" tint="-0.249977111117893"/>
      </bottom>
      <diagonal/>
    </border>
    <border>
      <left/>
      <right style="thick">
        <color theme="0" tint="-0.249977111117893"/>
      </right>
      <top/>
      <bottom style="mediumDashed">
        <color theme="0" tint="-0.249977111117893"/>
      </bottom>
      <diagonal/>
    </border>
    <border>
      <left/>
      <right style="thick">
        <color theme="0" tint="-0.249977111117893"/>
      </right>
      <top style="mediumDashed">
        <color theme="0" tint="-0.249977111117893"/>
      </top>
      <bottom/>
      <diagonal/>
    </border>
    <border>
      <left/>
      <right style="thick">
        <color theme="0" tint="-0.249977111117893"/>
      </right>
      <top style="mediumDashed">
        <color theme="0" tint="-0.249977111117893"/>
      </top>
      <bottom style="mediumDashed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mediumDashed">
        <color theme="0" tint="-0.249977111117893"/>
      </bottom>
      <diagonal/>
    </border>
    <border>
      <left/>
      <right/>
      <top style="thick">
        <color theme="0" tint="-0.249977111117893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3" fillId="2" borderId="25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11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1" fillId="2" borderId="18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10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13" fillId="2" borderId="22" xfId="0" applyFont="1" applyFill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1" fillId="10" borderId="0" xfId="0" applyFont="1" applyFill="1" applyAlignment="1" applyProtection="1">
      <alignment horizontal="center" vertical="center"/>
    </xf>
    <xf numFmtId="0" fontId="1" fillId="2" borderId="24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Protection="1"/>
    <xf numFmtId="0" fontId="4" fillId="4" borderId="0" xfId="0" applyFont="1" applyFill="1" applyAlignment="1" applyProtection="1">
      <alignment horizontal="center" vertical="center"/>
    </xf>
    <xf numFmtId="0" fontId="4" fillId="10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1" fillId="10" borderId="0" xfId="0" applyFont="1" applyFill="1" applyAlignment="1" applyProtection="1">
      <alignment horizontal="center"/>
    </xf>
    <xf numFmtId="0" fontId="1" fillId="10" borderId="0" xfId="0" applyFont="1" applyFill="1" applyAlignment="1" applyProtection="1">
      <alignment horizontal="center"/>
    </xf>
    <xf numFmtId="0" fontId="1" fillId="2" borderId="18" xfId="0" applyFont="1" applyFill="1" applyBorder="1" applyProtection="1"/>
    <xf numFmtId="0" fontId="2" fillId="2" borderId="15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vertical="center"/>
    </xf>
    <xf numFmtId="0" fontId="1" fillId="2" borderId="23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20" xfId="0" applyFont="1" applyFill="1" applyBorder="1" applyProtection="1"/>
    <xf numFmtId="0" fontId="1" fillId="2" borderId="4" xfId="0" applyFont="1" applyFill="1" applyBorder="1" applyProtection="1"/>
    <xf numFmtId="0" fontId="1" fillId="2" borderId="17" xfId="0" applyFont="1" applyFill="1" applyBorder="1" applyProtection="1"/>
    <xf numFmtId="0" fontId="11" fillId="7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/>
    <xf numFmtId="0" fontId="11" fillId="9" borderId="0" xfId="0" applyFont="1" applyFill="1" applyAlignment="1" applyProtection="1">
      <alignment horizontal="center" vertical="top"/>
    </xf>
    <xf numFmtId="0" fontId="11" fillId="6" borderId="0" xfId="0" applyFont="1" applyFill="1" applyAlignment="1" applyProtection="1">
      <alignment horizontal="center" vertical="top"/>
    </xf>
    <xf numFmtId="0" fontId="11" fillId="5" borderId="0" xfId="0" applyFont="1" applyFill="1" applyAlignment="1" applyProtection="1">
      <alignment horizontal="center" vertical="top"/>
    </xf>
    <xf numFmtId="0" fontId="11" fillId="5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horizontal="center" vertical="top"/>
    </xf>
    <xf numFmtId="0" fontId="9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 wrapText="1"/>
    </xf>
    <xf numFmtId="0" fontId="1" fillId="2" borderId="21" xfId="0" applyFont="1" applyFill="1" applyBorder="1" applyProtection="1"/>
    <xf numFmtId="0" fontId="9" fillId="2" borderId="5" xfId="0" applyFont="1" applyFill="1" applyBorder="1" applyAlignment="1" applyProtection="1">
      <alignment vertical="center" wrapText="1"/>
    </xf>
    <xf numFmtId="0" fontId="1" fillId="2" borderId="7" xfId="0" applyFont="1" applyFill="1" applyBorder="1" applyProtection="1"/>
    <xf numFmtId="0" fontId="1" fillId="2" borderId="22" xfId="0" applyFont="1" applyFill="1" applyBorder="1" applyProtection="1"/>
    <xf numFmtId="0" fontId="9" fillId="2" borderId="0" xfId="0" applyFont="1" applyFill="1" applyBorder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7" fillId="7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9" borderId="0" xfId="0" applyFont="1" applyFill="1" applyAlignment="1" applyProtection="1">
      <alignment horizontal="center" vertical="center" wrapText="1"/>
    </xf>
    <xf numFmtId="0" fontId="7" fillId="6" borderId="0" xfId="0" applyFont="1" applyFill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" fillId="2" borderId="26" xfId="0" applyFont="1" applyFill="1" applyBorder="1" applyProtection="1"/>
    <xf numFmtId="165" fontId="9" fillId="2" borderId="0" xfId="0" applyNumberFormat="1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top"/>
    </xf>
    <xf numFmtId="0" fontId="10" fillId="2" borderId="0" xfId="0" applyFont="1" applyFill="1" applyProtection="1"/>
    <xf numFmtId="0" fontId="1" fillId="0" borderId="0" xfId="0" applyFont="1" applyFill="1" applyProtection="1"/>
    <xf numFmtId="0" fontId="4" fillId="3" borderId="0" xfId="0" applyFont="1" applyFill="1" applyProtection="1"/>
    <xf numFmtId="0" fontId="1" fillId="3" borderId="0" xfId="0" applyFont="1" applyFill="1" applyProtection="1"/>
    <xf numFmtId="0" fontId="1" fillId="0" borderId="0" xfId="0" applyNumberFormat="1" applyFont="1" applyFill="1" applyProtection="1"/>
    <xf numFmtId="0" fontId="1" fillId="0" borderId="0" xfId="0" applyFont="1" applyProtection="1"/>
    <xf numFmtId="0" fontId="1" fillId="0" borderId="0" xfId="0" applyNumberFormat="1" applyFont="1" applyProtection="1"/>
    <xf numFmtId="0" fontId="4" fillId="0" borderId="0" xfId="0" applyFont="1" applyProtection="1"/>
    <xf numFmtId="0" fontId="4" fillId="11" borderId="0" xfId="0" applyFont="1" applyFill="1" applyProtection="1"/>
    <xf numFmtId="0" fontId="4" fillId="8" borderId="0" xfId="0" applyFont="1" applyFill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3" fillId="0" borderId="0" xfId="0" applyFont="1" applyProtection="1"/>
    <xf numFmtId="0" fontId="12" fillId="0" borderId="0" xfId="0" applyFont="1" applyProtection="1"/>
    <xf numFmtId="0" fontId="4" fillId="3" borderId="0" xfId="0" applyFont="1" applyFill="1" applyAlignment="1" applyProtection="1">
      <alignment horizontal="center"/>
    </xf>
    <xf numFmtId="0" fontId="4" fillId="11" borderId="0" xfId="0" applyFont="1" applyFill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59"/>
  <sheetViews>
    <sheetView tabSelected="1" workbookViewId="0"/>
  </sheetViews>
  <sheetFormatPr baseColWidth="10" defaultRowHeight="14" x14ac:dyDescent="0.3"/>
  <cols>
    <col min="1" max="1" width="14.54296875" style="75" bestFit="1" customWidth="1"/>
    <col min="2" max="2" width="2.1796875" style="75" customWidth="1"/>
    <col min="3" max="3" width="22.6328125" style="75" customWidth="1"/>
    <col min="4" max="4" width="4.6328125" style="75" customWidth="1"/>
    <col min="5" max="5" width="2.1796875" style="75" customWidth="1"/>
    <col min="6" max="6" width="26.6328125" style="75" customWidth="1"/>
    <col min="7" max="7" width="2.1796875" style="75" customWidth="1"/>
    <col min="8" max="8" width="26.6328125" style="75" customWidth="1"/>
    <col min="9" max="9" width="2.1796875" style="75" customWidth="1"/>
    <col min="10" max="10" width="14.1796875" style="75" customWidth="1"/>
    <col min="11" max="11" width="13.1796875" style="75" customWidth="1"/>
    <col min="12" max="13" width="1.26953125" style="75" customWidth="1"/>
    <col min="14" max="14" width="7.6328125" style="75" customWidth="1"/>
    <col min="15" max="15" width="2.1796875" style="75" customWidth="1"/>
    <col min="16" max="16" width="14.6328125" style="75" customWidth="1"/>
    <col min="17" max="17" width="3.6328125" style="75" customWidth="1"/>
    <col min="18" max="18" width="2.1796875" style="75" customWidth="1"/>
    <col min="19" max="19" width="26.6328125" style="75" customWidth="1"/>
    <col min="20" max="20" width="2.1796875" style="75" customWidth="1"/>
    <col min="21" max="21" width="26.6328125" style="75" customWidth="1"/>
    <col min="22" max="22" width="2.1796875" style="75" customWidth="1"/>
    <col min="23" max="23" width="26.6328125" style="75" customWidth="1"/>
    <col min="24" max="24" width="2.1796875" style="75" customWidth="1"/>
    <col min="25" max="25" width="17.6328125" style="75" bestFit="1" customWidth="1"/>
    <col min="26" max="26" width="17.6328125" style="75" customWidth="1"/>
    <col min="27" max="27" width="2.1796875" style="75" customWidth="1"/>
    <col min="28" max="28" width="24.1796875" style="75" bestFit="1" customWidth="1"/>
    <col min="29" max="29" width="14.1796875" style="75" bestFit="1" customWidth="1"/>
    <col min="30" max="16384" width="10.90625" style="75"/>
  </cols>
  <sheetData>
    <row r="1" spans="1:29" s="1" customFormat="1" ht="5" customHeight="1" x14ac:dyDescent="0.3"/>
    <row r="2" spans="1:29" s="2" customFormat="1" ht="36" customHeight="1" x14ac:dyDescent="0.35">
      <c r="C2" s="3" t="s">
        <v>99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5"/>
      <c r="Z2" s="5"/>
      <c r="AA2" s="5"/>
      <c r="AB2" s="5"/>
      <c r="AC2" s="5"/>
    </row>
    <row r="3" spans="1:29" s="2" customFormat="1" ht="5" customHeight="1" thickBo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5"/>
      <c r="AB3" s="5"/>
      <c r="AC3" s="5"/>
    </row>
    <row r="4" spans="1:29" s="2" customFormat="1" ht="20" customHeight="1" thickTop="1" thickBot="1" x14ac:dyDescent="0.4">
      <c r="A4" s="6" t="s">
        <v>97</v>
      </c>
      <c r="B4" s="7"/>
      <c r="C4" s="8" t="s">
        <v>18</v>
      </c>
      <c r="D4" s="8"/>
      <c r="E4" s="8"/>
      <c r="F4" s="8"/>
      <c r="G4" s="8"/>
      <c r="H4" s="8"/>
      <c r="I4" s="8"/>
      <c r="J4" s="8"/>
      <c r="K4" s="8"/>
      <c r="L4" s="9"/>
      <c r="M4" s="10"/>
      <c r="N4" s="11" t="s">
        <v>19</v>
      </c>
      <c r="O4" s="11"/>
      <c r="P4" s="11"/>
      <c r="Q4" s="11"/>
      <c r="R4" s="11"/>
      <c r="S4" s="11"/>
      <c r="T4" s="11"/>
      <c r="U4" s="11"/>
      <c r="V4" s="11"/>
      <c r="W4" s="11"/>
      <c r="X4" s="12"/>
    </row>
    <row r="5" spans="1:29" s="2" customFormat="1" ht="5" customHeight="1" thickBot="1" x14ac:dyDescent="0.4">
      <c r="A5" s="13"/>
      <c r="C5" s="14"/>
      <c r="D5" s="14"/>
      <c r="E5" s="14"/>
      <c r="F5" s="14"/>
      <c r="G5" s="14"/>
      <c r="H5" s="14"/>
      <c r="I5" s="14"/>
      <c r="J5" s="14"/>
      <c r="K5" s="14"/>
      <c r="L5" s="9"/>
      <c r="M5" s="10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9" s="2" customFormat="1" ht="26" customHeight="1" x14ac:dyDescent="0.35">
      <c r="A6" s="15" t="s">
        <v>93</v>
      </c>
      <c r="C6" s="16" t="s">
        <v>22</v>
      </c>
      <c r="D6" s="16"/>
      <c r="E6" s="16"/>
      <c r="F6" s="16"/>
      <c r="G6" s="16"/>
      <c r="H6" s="16"/>
      <c r="I6" s="16"/>
      <c r="J6" s="16"/>
      <c r="K6" s="16"/>
      <c r="L6" s="17"/>
      <c r="M6" s="18"/>
      <c r="N6" s="19" t="s">
        <v>23</v>
      </c>
      <c r="O6" s="19"/>
      <c r="P6" s="19"/>
      <c r="Q6" s="19"/>
      <c r="R6" s="19"/>
      <c r="S6" s="19"/>
      <c r="T6" s="19"/>
      <c r="U6" s="19"/>
      <c r="V6" s="19"/>
      <c r="W6" s="19"/>
      <c r="X6" s="18"/>
      <c r="AB6" s="20"/>
    </row>
    <row r="7" spans="1:29" s="2" customFormat="1" ht="20" customHeight="1" thickBot="1" x14ac:dyDescent="0.4">
      <c r="A7" s="21"/>
      <c r="C7" s="22" t="s">
        <v>90</v>
      </c>
      <c r="D7" s="22"/>
      <c r="E7" s="22"/>
      <c r="F7" s="22"/>
      <c r="G7" s="22"/>
      <c r="H7" s="22"/>
      <c r="I7" s="22"/>
      <c r="J7" s="22"/>
      <c r="K7" s="22"/>
      <c r="L7" s="9"/>
      <c r="M7" s="14"/>
      <c r="N7" s="23" t="s">
        <v>98</v>
      </c>
      <c r="O7" s="23"/>
      <c r="P7" s="23"/>
      <c r="Q7" s="23"/>
      <c r="R7" s="23"/>
      <c r="S7" s="23"/>
      <c r="T7" s="23"/>
      <c r="U7" s="23"/>
      <c r="V7" s="23"/>
      <c r="W7" s="23"/>
      <c r="X7" s="14"/>
    </row>
    <row r="8" spans="1:29" s="2" customFormat="1" ht="5" customHeight="1" thickBot="1" x14ac:dyDescent="0.4">
      <c r="A8" s="24"/>
      <c r="C8" s="14"/>
      <c r="D8" s="14"/>
      <c r="E8" s="14"/>
      <c r="F8" s="14"/>
      <c r="G8" s="14"/>
      <c r="H8" s="14"/>
      <c r="I8" s="14"/>
      <c r="J8" s="14"/>
      <c r="K8" s="14"/>
      <c r="L8" s="9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9" s="1" customFormat="1" x14ac:dyDescent="0.3">
      <c r="A9" s="25" t="s">
        <v>92</v>
      </c>
      <c r="B9" s="26"/>
      <c r="C9" s="27" t="s">
        <v>20</v>
      </c>
      <c r="D9" s="27"/>
      <c r="E9" s="14"/>
      <c r="F9" s="27" t="s">
        <v>100</v>
      </c>
      <c r="G9" s="27"/>
      <c r="H9" s="27"/>
      <c r="I9" s="14"/>
      <c r="J9" s="27" t="s">
        <v>21</v>
      </c>
      <c r="K9" s="27"/>
      <c r="L9" s="9"/>
      <c r="M9" s="14"/>
      <c r="N9" s="28" t="s">
        <v>24</v>
      </c>
      <c r="O9" s="28"/>
      <c r="P9" s="28"/>
      <c r="Q9" s="28"/>
      <c r="R9" s="29"/>
      <c r="S9" s="28" t="s">
        <v>25</v>
      </c>
      <c r="T9" s="28"/>
      <c r="U9" s="28"/>
      <c r="V9" s="28"/>
      <c r="W9" s="28"/>
      <c r="X9" s="30"/>
      <c r="Y9" s="31"/>
      <c r="Z9" s="31"/>
    </row>
    <row r="10" spans="1:29" s="1" customFormat="1" ht="14.5" thickBot="1" x14ac:dyDescent="0.35">
      <c r="A10" s="21"/>
      <c r="C10" s="27"/>
      <c r="D10" s="27"/>
      <c r="E10" s="14"/>
      <c r="F10" s="27"/>
      <c r="G10" s="27"/>
      <c r="H10" s="27"/>
      <c r="I10" s="14"/>
      <c r="J10" s="27"/>
      <c r="K10" s="27"/>
      <c r="L10" s="9"/>
      <c r="M10" s="14"/>
      <c r="N10" s="32" t="s">
        <v>28</v>
      </c>
      <c r="O10" s="29"/>
      <c r="P10" s="33" t="s">
        <v>16</v>
      </c>
      <c r="Q10" s="33"/>
      <c r="R10" s="29"/>
      <c r="S10" s="32" t="s">
        <v>17</v>
      </c>
      <c r="T10" s="29"/>
      <c r="U10" s="32" t="s">
        <v>26</v>
      </c>
      <c r="V10" s="29"/>
      <c r="W10" s="32" t="s">
        <v>27</v>
      </c>
      <c r="X10" s="29"/>
      <c r="Y10" s="31"/>
      <c r="Z10" s="31"/>
    </row>
    <row r="11" spans="1:29" s="1" customFormat="1" ht="5" customHeight="1" thickBot="1" x14ac:dyDescent="0.35">
      <c r="A11" s="34"/>
      <c r="C11" s="14"/>
      <c r="D11" s="14"/>
      <c r="E11" s="14"/>
      <c r="F11" s="14"/>
      <c r="G11" s="14"/>
      <c r="H11" s="14"/>
      <c r="I11" s="14"/>
      <c r="J11" s="14"/>
      <c r="K11" s="14"/>
      <c r="L11" s="9"/>
      <c r="M11" s="14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9" s="20" customFormat="1" ht="28" customHeight="1" thickBot="1" x14ac:dyDescent="0.4">
      <c r="A12" s="15" t="s">
        <v>94</v>
      </c>
      <c r="B12" s="35"/>
      <c r="C12" s="87"/>
      <c r="D12" s="88"/>
      <c r="E12" s="36"/>
      <c r="F12" s="87"/>
      <c r="G12" s="93"/>
      <c r="H12" s="88"/>
      <c r="I12" s="36"/>
      <c r="J12" s="87"/>
      <c r="K12" s="88"/>
      <c r="L12" s="37"/>
      <c r="M12" s="36"/>
      <c r="N12" s="96"/>
      <c r="O12" s="38" t="s">
        <v>86</v>
      </c>
      <c r="P12" s="98"/>
      <c r="Q12" s="99"/>
      <c r="R12" s="38" t="s">
        <v>86</v>
      </c>
      <c r="S12" s="100"/>
      <c r="T12" s="38" t="s">
        <v>86</v>
      </c>
      <c r="U12" s="100"/>
      <c r="V12" s="38" t="s">
        <v>86</v>
      </c>
      <c r="W12" s="100"/>
      <c r="X12" s="38"/>
    </row>
    <row r="13" spans="1:29" s="20" customFormat="1" ht="28" customHeight="1" thickBot="1" x14ac:dyDescent="0.4">
      <c r="A13" s="25"/>
      <c r="B13" s="35"/>
      <c r="C13" s="89"/>
      <c r="D13" s="90"/>
      <c r="E13" s="36"/>
      <c r="F13" s="89"/>
      <c r="G13" s="94"/>
      <c r="H13" s="90"/>
      <c r="I13" s="36"/>
      <c r="J13" s="89"/>
      <c r="K13" s="90"/>
      <c r="L13" s="37"/>
      <c r="M13" s="36"/>
      <c r="N13" s="96"/>
      <c r="O13" s="38" t="s">
        <v>87</v>
      </c>
      <c r="P13" s="98"/>
      <c r="Q13" s="99"/>
      <c r="R13" s="38" t="s">
        <v>87</v>
      </c>
      <c r="S13" s="100"/>
      <c r="T13" s="38" t="s">
        <v>87</v>
      </c>
      <c r="U13" s="100"/>
      <c r="V13" s="38" t="s">
        <v>87</v>
      </c>
      <c r="W13" s="100"/>
      <c r="X13" s="38"/>
    </row>
    <row r="14" spans="1:29" s="20" customFormat="1" ht="28" customHeight="1" thickBot="1" x14ac:dyDescent="0.4">
      <c r="A14" s="25"/>
      <c r="B14" s="39"/>
      <c r="C14" s="89"/>
      <c r="D14" s="90"/>
      <c r="E14" s="36"/>
      <c r="F14" s="89"/>
      <c r="G14" s="94"/>
      <c r="H14" s="90"/>
      <c r="I14" s="36"/>
      <c r="J14" s="89"/>
      <c r="K14" s="90"/>
      <c r="L14" s="37"/>
      <c r="M14" s="36"/>
      <c r="N14" s="96"/>
      <c r="O14" s="38" t="s">
        <v>88</v>
      </c>
      <c r="P14" s="98"/>
      <c r="Q14" s="99"/>
      <c r="R14" s="38" t="s">
        <v>88</v>
      </c>
      <c r="S14" s="100"/>
      <c r="T14" s="38" t="s">
        <v>88</v>
      </c>
      <c r="U14" s="100"/>
      <c r="V14" s="38" t="s">
        <v>88</v>
      </c>
      <c r="W14" s="100"/>
      <c r="X14" s="38"/>
    </row>
    <row r="15" spans="1:29" s="20" customFormat="1" ht="28" customHeight="1" thickBot="1" x14ac:dyDescent="0.4">
      <c r="A15" s="21"/>
      <c r="C15" s="91"/>
      <c r="D15" s="92"/>
      <c r="E15" s="36"/>
      <c r="F15" s="91"/>
      <c r="G15" s="95"/>
      <c r="H15" s="92"/>
      <c r="I15" s="36"/>
      <c r="J15" s="91"/>
      <c r="K15" s="92"/>
      <c r="L15" s="37"/>
      <c r="M15" s="36"/>
      <c r="N15" s="97"/>
      <c r="O15" s="38" t="s">
        <v>89</v>
      </c>
      <c r="P15" s="98"/>
      <c r="Q15" s="99"/>
      <c r="R15" s="38" t="s">
        <v>89</v>
      </c>
      <c r="S15" s="100"/>
      <c r="T15" s="38" t="s">
        <v>89</v>
      </c>
      <c r="U15" s="100"/>
      <c r="V15" s="38" t="s">
        <v>89</v>
      </c>
      <c r="W15" s="100"/>
      <c r="X15" s="38"/>
    </row>
    <row r="16" spans="1:29" s="1" customFormat="1" ht="15" customHeight="1" thickBot="1" x14ac:dyDescent="0.35">
      <c r="A16" s="40"/>
      <c r="C16" s="41"/>
      <c r="D16" s="41"/>
      <c r="E16" s="41"/>
      <c r="F16" s="41"/>
      <c r="G16" s="41"/>
      <c r="H16" s="41"/>
      <c r="I16" s="41"/>
      <c r="J16" s="41"/>
      <c r="K16" s="41"/>
      <c r="L16" s="42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26"/>
    </row>
    <row r="17" spans="1:25" s="1" customFormat="1" ht="15" customHeight="1" thickBot="1" x14ac:dyDescent="0.35">
      <c r="A17" s="34"/>
      <c r="B17" s="43"/>
      <c r="L17" s="44"/>
    </row>
    <row r="18" spans="1:25" s="1" customFormat="1" ht="28" customHeight="1" x14ac:dyDescent="0.3">
      <c r="A18" s="15" t="s">
        <v>95</v>
      </c>
      <c r="B18" s="45"/>
      <c r="C18" s="46" t="str">
        <f>IF($K$49=MAX($K$49:$K$52),"↓"," ")</f>
        <v>↓</v>
      </c>
      <c r="D18" s="46"/>
      <c r="E18" s="47"/>
      <c r="F18" s="48" t="str">
        <f>IF($K$50=MAX($K$49:$K$52),"↓"," ")</f>
        <v>↓</v>
      </c>
      <c r="G18" s="47"/>
      <c r="H18" s="49" t="str">
        <f>IF($K$51=MAX($K$49:$K$52),"↓"," ")</f>
        <v>↓</v>
      </c>
      <c r="I18" s="47"/>
      <c r="J18" s="50" t="str">
        <f>IF($K$52=MAX($K$49:$K$52),"↓"," ")</f>
        <v>↓</v>
      </c>
      <c r="K18" s="50"/>
      <c r="L18" s="44"/>
      <c r="N18" s="46" t="str">
        <f>IF($Z$49=MAX($Z$49:$Z$52),"↓"," ")</f>
        <v>↓</v>
      </c>
      <c r="O18" s="46"/>
      <c r="P18" s="46"/>
      <c r="Q18" s="46"/>
      <c r="S18" s="48" t="str">
        <f>IF($Z$50=MAX($Z$49:$Z$52),"↓"," ")</f>
        <v>↓</v>
      </c>
      <c r="U18" s="49" t="str">
        <f>IF($Z$51=MAX($Z$49:$Z$52),"↓"," ")</f>
        <v>↓</v>
      </c>
      <c r="W18" s="51" t="str">
        <f>IF($Z$52=MAX($Z$49:$Z$52),"↓"," ")</f>
        <v>↓</v>
      </c>
      <c r="X18" s="52"/>
      <c r="Y18" s="47"/>
    </row>
    <row r="19" spans="1:25" s="1" customFormat="1" ht="5" customHeight="1" x14ac:dyDescent="0.3">
      <c r="A19" s="25"/>
      <c r="B19" s="45"/>
      <c r="L19" s="44"/>
    </row>
    <row r="20" spans="1:25" s="1" customFormat="1" ht="56" customHeight="1" thickBot="1" x14ac:dyDescent="0.35">
      <c r="A20" s="21"/>
      <c r="B20" s="45"/>
      <c r="C20" s="53" t="s">
        <v>29</v>
      </c>
      <c r="D20" s="53"/>
      <c r="F20" s="54" t="s">
        <v>30</v>
      </c>
      <c r="H20" s="54" t="s">
        <v>31</v>
      </c>
      <c r="J20" s="53" t="s">
        <v>32</v>
      </c>
      <c r="K20" s="53"/>
      <c r="L20" s="44"/>
      <c r="N20" s="53" t="s">
        <v>33</v>
      </c>
      <c r="O20" s="53"/>
      <c r="P20" s="53"/>
      <c r="Q20" s="53"/>
      <c r="S20" s="54" t="s">
        <v>34</v>
      </c>
      <c r="T20" s="55"/>
      <c r="U20" s="54" t="s">
        <v>35</v>
      </c>
      <c r="V20" s="55"/>
      <c r="W20" s="54" t="s">
        <v>36</v>
      </c>
      <c r="X20" s="54"/>
    </row>
    <row r="21" spans="1:25" s="1" customFormat="1" ht="14.5" thickBot="1" x14ac:dyDescent="0.35">
      <c r="A21" s="40"/>
      <c r="B21" s="56"/>
      <c r="C21" s="41"/>
      <c r="D21" s="41"/>
      <c r="E21" s="41"/>
      <c r="F21" s="41"/>
      <c r="G21" s="57"/>
      <c r="H21" s="41"/>
      <c r="I21" s="41"/>
      <c r="J21" s="41"/>
      <c r="K21" s="41"/>
      <c r="L21" s="41"/>
      <c r="M21" s="58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26"/>
    </row>
    <row r="22" spans="1:25" s="1" customFormat="1" ht="15" customHeight="1" thickBot="1" x14ac:dyDescent="0.35">
      <c r="A22" s="59"/>
      <c r="C22" s="26"/>
      <c r="D22" s="26"/>
      <c r="E22" s="26"/>
      <c r="F22" s="26"/>
      <c r="G22" s="60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5" s="1" customFormat="1" ht="28" customHeight="1" x14ac:dyDescent="0.3">
      <c r="A23" s="15" t="s">
        <v>96</v>
      </c>
      <c r="B23" s="45"/>
      <c r="C23" s="26"/>
      <c r="H23" s="61" t="s">
        <v>37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1:25" s="1" customFormat="1" ht="42" customHeight="1" x14ac:dyDescent="0.3">
      <c r="A24" s="25"/>
      <c r="B24" s="45"/>
      <c r="H24" s="62" t="str">
        <f>IF($AC$49=MAX($AC$49:$AC$52),"NOT RECOMMENDED"," ")</f>
        <v>NOT RECOMMENDED</v>
      </c>
      <c r="I24" s="63"/>
      <c r="J24" s="64" t="str">
        <f>IF($AC$50=MAX($AC$49:$AC$52),"RATHER NOT RECOMMENDED"," ")</f>
        <v>RATHER NOT RECOMMENDED</v>
      </c>
      <c r="K24" s="64"/>
      <c r="L24" s="26"/>
      <c r="N24" s="65" t="str">
        <f>IF($AC$51=MAX($AC$49:$AC$52),"RATHER RECOMMENDED"," ")</f>
        <v>RATHER RECOMMENDED</v>
      </c>
      <c r="O24" s="65"/>
      <c r="P24" s="65"/>
      <c r="Q24" s="65"/>
      <c r="R24" s="63"/>
      <c r="S24" s="66" t="str">
        <f>IF($AC$52=MAX($AC$49:$AC$52),"FULLY RECOMMENDED"," ")</f>
        <v>FULLY RECOMMENDED</v>
      </c>
      <c r="T24" s="63"/>
    </row>
    <row r="25" spans="1:25" s="1" customFormat="1" ht="5" customHeight="1" x14ac:dyDescent="0.3">
      <c r="A25" s="25"/>
      <c r="B25" s="45"/>
      <c r="L25" s="26"/>
    </row>
    <row r="26" spans="1:25" s="1" customFormat="1" ht="64" customHeight="1" thickBot="1" x14ac:dyDescent="0.35">
      <c r="A26" s="25"/>
      <c r="B26" s="45"/>
      <c r="H26" s="54" t="s">
        <v>40</v>
      </c>
      <c r="I26" s="55"/>
      <c r="J26" s="53" t="s">
        <v>39</v>
      </c>
      <c r="K26" s="53"/>
      <c r="L26" s="26"/>
      <c r="M26" s="26"/>
      <c r="N26" s="53" t="s">
        <v>38</v>
      </c>
      <c r="O26" s="53"/>
      <c r="P26" s="53"/>
      <c r="Q26" s="53"/>
      <c r="S26" s="54" t="s">
        <v>91</v>
      </c>
    </row>
    <row r="27" spans="1:25" s="1" customFormat="1" ht="64" customHeight="1" thickTop="1" x14ac:dyDescent="0.3">
      <c r="A27" s="67"/>
      <c r="C27" s="1" t="s">
        <v>104</v>
      </c>
      <c r="H27" s="54"/>
      <c r="I27" s="55"/>
      <c r="J27" s="54"/>
      <c r="K27" s="54"/>
      <c r="L27" s="26"/>
      <c r="M27" s="26"/>
      <c r="N27" s="54"/>
      <c r="O27" s="54"/>
      <c r="P27" s="54"/>
      <c r="Q27" s="54"/>
      <c r="S27" s="54"/>
    </row>
    <row r="28" spans="1:25" s="1" customFormat="1" ht="17" customHeight="1" x14ac:dyDescent="0.3">
      <c r="C28" s="2" t="s">
        <v>103</v>
      </c>
      <c r="H28" s="54"/>
      <c r="I28" s="55"/>
      <c r="J28" s="68"/>
      <c r="K28" s="54"/>
      <c r="L28" s="26"/>
      <c r="M28" s="26"/>
      <c r="N28" s="54"/>
      <c r="O28" s="54"/>
      <c r="P28" s="54"/>
      <c r="Q28" s="54"/>
      <c r="S28" s="54"/>
    </row>
    <row r="29" spans="1:25" s="1" customFormat="1" ht="16" customHeight="1" x14ac:dyDescent="0.3">
      <c r="C29" s="69" t="s">
        <v>105</v>
      </c>
      <c r="H29" s="54"/>
      <c r="I29" s="55"/>
      <c r="J29" s="68"/>
      <c r="K29" s="54"/>
      <c r="L29" s="26"/>
      <c r="M29" s="26"/>
      <c r="N29" s="54"/>
      <c r="O29" s="54"/>
      <c r="P29" s="54"/>
      <c r="Q29" s="54"/>
      <c r="S29" s="54"/>
    </row>
    <row r="30" spans="1:25" s="1" customFormat="1" ht="16" customHeight="1" x14ac:dyDescent="0.3">
      <c r="C30" s="69" t="s">
        <v>102</v>
      </c>
      <c r="H30" s="54"/>
      <c r="I30" s="55"/>
      <c r="J30" s="68"/>
      <c r="K30" s="54"/>
      <c r="L30" s="26"/>
      <c r="M30" s="26"/>
      <c r="N30" s="54"/>
      <c r="O30" s="54"/>
      <c r="P30" s="54"/>
      <c r="Q30" s="54"/>
      <c r="S30" s="54"/>
    </row>
    <row r="31" spans="1:25" s="1" customFormat="1" ht="16" customHeight="1" x14ac:dyDescent="0.3">
      <c r="C31" s="69" t="s">
        <v>101</v>
      </c>
      <c r="H31" s="54"/>
      <c r="I31" s="55"/>
      <c r="J31" s="68"/>
      <c r="K31" s="54"/>
      <c r="L31" s="26"/>
      <c r="M31" s="26"/>
      <c r="N31" s="54"/>
      <c r="O31" s="54"/>
      <c r="P31" s="54"/>
      <c r="Q31" s="54"/>
      <c r="S31" s="54"/>
    </row>
    <row r="32" spans="1:25" s="1" customFormat="1" ht="64" customHeight="1" x14ac:dyDescent="0.3">
      <c r="H32" s="54"/>
      <c r="I32" s="55"/>
      <c r="J32" s="54"/>
      <c r="K32" s="54"/>
      <c r="L32" s="26"/>
      <c r="M32" s="26"/>
      <c r="N32" s="54"/>
      <c r="O32" s="54"/>
      <c r="P32" s="54"/>
      <c r="Q32" s="54"/>
      <c r="S32" s="54"/>
    </row>
    <row r="33" spans="1:29" s="1" customFormat="1" ht="64" customHeight="1" x14ac:dyDescent="0.3">
      <c r="H33" s="54"/>
      <c r="I33" s="55"/>
      <c r="J33" s="54"/>
      <c r="K33" s="54"/>
      <c r="L33" s="26"/>
      <c r="M33" s="26"/>
      <c r="N33" s="54"/>
      <c r="O33" s="54"/>
      <c r="P33" s="54"/>
      <c r="Q33" s="54"/>
      <c r="S33" s="54"/>
    </row>
    <row r="34" spans="1:29" s="1" customFormat="1" ht="14.5" x14ac:dyDescent="0.35">
      <c r="C34" s="70"/>
    </row>
    <row r="35" spans="1:29" s="1" customFormat="1" x14ac:dyDescent="0.3"/>
    <row r="36" spans="1:29" s="71" customFormat="1" x14ac:dyDescent="0.3">
      <c r="C36" s="72" t="s">
        <v>41</v>
      </c>
      <c r="D36" s="73"/>
      <c r="E36" s="73"/>
      <c r="F36" s="72" t="s">
        <v>42</v>
      </c>
      <c r="G36" s="73"/>
      <c r="H36" s="72" t="s">
        <v>43</v>
      </c>
      <c r="I36" s="73"/>
      <c r="J36" s="73"/>
      <c r="K36" s="73"/>
    </row>
    <row r="37" spans="1:29" s="71" customFormat="1" x14ac:dyDescent="0.3">
      <c r="N37" s="74"/>
      <c r="P37" s="74"/>
      <c r="S37" s="74"/>
      <c r="U37" s="74"/>
    </row>
    <row r="38" spans="1:29" x14ac:dyDescent="0.3">
      <c r="A38" s="75">
        <v>1</v>
      </c>
      <c r="C38" s="75" t="s">
        <v>0</v>
      </c>
      <c r="E38" s="75">
        <v>1</v>
      </c>
      <c r="F38" s="75" t="s">
        <v>7</v>
      </c>
      <c r="G38" s="75">
        <v>1</v>
      </c>
      <c r="H38" s="75" t="s">
        <v>11</v>
      </c>
      <c r="M38" s="75">
        <v>1</v>
      </c>
    </row>
    <row r="39" spans="1:29" x14ac:dyDescent="0.3">
      <c r="A39" s="75">
        <v>2</v>
      </c>
      <c r="C39" s="75" t="s">
        <v>1</v>
      </c>
      <c r="E39" s="75">
        <v>2</v>
      </c>
      <c r="F39" s="75" t="s">
        <v>8</v>
      </c>
      <c r="G39" s="75">
        <v>2</v>
      </c>
      <c r="H39" s="75" t="s">
        <v>12</v>
      </c>
      <c r="M39" s="75">
        <v>2</v>
      </c>
      <c r="P39" s="76"/>
      <c r="U39" s="76"/>
    </row>
    <row r="40" spans="1:29" x14ac:dyDescent="0.3">
      <c r="A40" s="75">
        <v>3</v>
      </c>
      <c r="C40" s="75" t="s">
        <v>2</v>
      </c>
      <c r="E40" s="75">
        <v>3</v>
      </c>
      <c r="F40" s="75" t="s">
        <v>9</v>
      </c>
      <c r="G40" s="75">
        <v>3</v>
      </c>
      <c r="H40" s="75" t="s">
        <v>13</v>
      </c>
      <c r="M40" s="75">
        <v>3</v>
      </c>
    </row>
    <row r="41" spans="1:29" x14ac:dyDescent="0.3">
      <c r="A41" s="75">
        <v>4</v>
      </c>
      <c r="C41" s="75" t="s">
        <v>3</v>
      </c>
      <c r="E41" s="75">
        <v>4</v>
      </c>
      <c r="F41" s="75" t="s">
        <v>10</v>
      </c>
      <c r="G41" s="75">
        <v>4</v>
      </c>
      <c r="H41" s="75" t="s">
        <v>14</v>
      </c>
      <c r="M41" s="75">
        <v>4</v>
      </c>
    </row>
    <row r="42" spans="1:29" x14ac:dyDescent="0.3">
      <c r="A42" s="75">
        <v>5</v>
      </c>
      <c r="C42" s="75" t="s">
        <v>4</v>
      </c>
      <c r="G42" s="75">
        <v>5</v>
      </c>
      <c r="H42" s="75" t="s">
        <v>15</v>
      </c>
      <c r="M42" s="75">
        <v>5</v>
      </c>
    </row>
    <row r="43" spans="1:29" x14ac:dyDescent="0.3">
      <c r="A43" s="75">
        <v>6</v>
      </c>
      <c r="C43" s="75" t="s">
        <v>5</v>
      </c>
    </row>
    <row r="44" spans="1:29" x14ac:dyDescent="0.3">
      <c r="A44" s="75">
        <v>7</v>
      </c>
      <c r="C44" s="75" t="s">
        <v>6</v>
      </c>
    </row>
    <row r="46" spans="1:29" s="77" customFormat="1" ht="14.5" thickBot="1" x14ac:dyDescent="0.35">
      <c r="C46" s="72" t="s">
        <v>45</v>
      </c>
      <c r="D46" s="72"/>
      <c r="E46" s="72"/>
      <c r="F46" s="72" t="s">
        <v>46</v>
      </c>
      <c r="G46" s="72"/>
      <c r="H46" s="72" t="s">
        <v>47</v>
      </c>
      <c r="I46" s="72"/>
      <c r="J46" s="72"/>
      <c r="K46" s="72"/>
      <c r="S46" s="78"/>
      <c r="T46" s="78"/>
      <c r="U46" s="78" t="s">
        <v>48</v>
      </c>
      <c r="V46" s="78"/>
      <c r="W46" s="78" t="s">
        <v>49</v>
      </c>
      <c r="X46" s="78"/>
      <c r="Y46" s="78"/>
      <c r="Z46" s="78"/>
      <c r="AB46" s="79" t="s">
        <v>85</v>
      </c>
      <c r="AC46" s="79"/>
    </row>
    <row r="47" spans="1:29" ht="14.5" thickBot="1" x14ac:dyDescent="0.35">
      <c r="A47" s="77" t="s">
        <v>50</v>
      </c>
      <c r="B47" s="77"/>
      <c r="C47" s="80">
        <f>IF($C$12="Machinery",1,IF($C$12="Electronics",2,IF($C$12="Automotive",3,IF($C$12="Metals",4,IF($C$12="Chemicals",5,IF($C$12="Textiles",6,IF($C$12="Energy",7,)))))))</f>
        <v>0</v>
      </c>
      <c r="F47" s="80">
        <f>IF($F$12="North",1,IF($F$12="West",2,IF($F$12="East",3,IF($F$12="South",4,))))</f>
        <v>0</v>
      </c>
      <c r="H47" s="80">
        <f>IF($J$12="&lt;=100",1,IF($J$12="101-500",2,IF($J$12="501-1000",3,IF($J$12="1001-2000",4,IF($J$12="&gt;2000",5,)))))</f>
        <v>0</v>
      </c>
      <c r="P47" s="77" t="s">
        <v>50</v>
      </c>
      <c r="U47" s="81" t="str">
        <f>IF($P$12=0,"0",IF($P$15&gt;0,(((N15/P15)*100-(N14/P14)*100)+((N14/P14)*100-(N13/P13)*100)+((N13/P13)*100-(N12/P12)*100))/3,(((N14/P14)*100-(N13/P13)*100)+((N13/P13)*100-(N12/P12)*100))/2))</f>
        <v>0</v>
      </c>
      <c r="W47" s="81" t="str">
        <f>IF($W$12=0,"0",IF(W15&gt;0,((S15/(U15-W15)-S14/(U14-W14))/(S14/(U14-W14))+(S14/(U14-W14)-S13/(U13-W13))/(S13/(U13-W13))+(S13/(U13-W13)-S12/(U12-W12))/(S12/(U12-W12)))/3*100,((S14/(U14-W14)-S13/(U13-W13))/(S13/(U13-W13))+(S13/(U13-W13)-S12/(U12-W12))/(S12/(U12-W12)))/2*100))</f>
        <v>0</v>
      </c>
      <c r="X47" s="82"/>
    </row>
    <row r="48" spans="1:29" x14ac:dyDescent="0.3">
      <c r="A48" s="77"/>
      <c r="B48" s="77"/>
      <c r="C48" s="77" t="s">
        <v>44</v>
      </c>
      <c r="D48" s="77"/>
      <c r="E48" s="77"/>
      <c r="F48" s="77" t="s">
        <v>44</v>
      </c>
      <c r="G48" s="77"/>
      <c r="H48" s="77" t="s">
        <v>44</v>
      </c>
      <c r="P48" s="77"/>
      <c r="U48" s="77" t="s">
        <v>44</v>
      </c>
      <c r="V48" s="77"/>
      <c r="W48" s="77" t="s">
        <v>44</v>
      </c>
      <c r="X48" s="77"/>
    </row>
    <row r="49" spans="1:29" ht="14.5" x14ac:dyDescent="0.35">
      <c r="A49" s="77" t="s">
        <v>57</v>
      </c>
      <c r="B49" s="77"/>
      <c r="C49" s="75">
        <f>$C$47*F56</f>
        <v>0</v>
      </c>
      <c r="F49" s="75">
        <f>$F$47*$H$56</f>
        <v>0</v>
      </c>
      <c r="H49" s="75">
        <f>$H$47*$K$56</f>
        <v>0</v>
      </c>
      <c r="J49" s="77" t="s">
        <v>69</v>
      </c>
      <c r="K49" s="83">
        <f>IF($C$47+$F$47+$H$47=0,0,SUM($C$49,$F$49,$H$49,$C$56))</f>
        <v>0</v>
      </c>
      <c r="M49" s="77"/>
      <c r="P49" s="77" t="s">
        <v>73</v>
      </c>
      <c r="U49" s="75">
        <f>$U$47*$U$56</f>
        <v>0</v>
      </c>
      <c r="W49" s="75">
        <f>$W$47*$W$56</f>
        <v>0</v>
      </c>
      <c r="Y49" s="77" t="s">
        <v>65</v>
      </c>
      <c r="Z49" s="83">
        <f>IF($U$47+$W$47=0,0,SUM($U$49,$W$49,$S$56))</f>
        <v>0</v>
      </c>
      <c r="AA49" s="77"/>
      <c r="AB49" s="77" t="s">
        <v>79</v>
      </c>
      <c r="AC49" s="84">
        <f>SUM($K$49,$Z$49)</f>
        <v>0</v>
      </c>
    </row>
    <row r="50" spans="1:29" ht="14.5" x14ac:dyDescent="0.35">
      <c r="A50" s="77" t="s">
        <v>58</v>
      </c>
      <c r="B50" s="77"/>
      <c r="C50" s="75">
        <f>$C$47*F57</f>
        <v>0</v>
      </c>
      <c r="F50" s="75">
        <f>$F$47*$H$57</f>
        <v>0</v>
      </c>
      <c r="H50" s="75">
        <f>$H$47*$K$57</f>
        <v>0</v>
      </c>
      <c r="J50" s="77" t="s">
        <v>70</v>
      </c>
      <c r="K50" s="83">
        <f>IF($C$47+$F$47+$H$47=0,0,SUM($C$50,$F$50,$H$50,$C$57))</f>
        <v>0</v>
      </c>
      <c r="M50" s="77"/>
      <c r="P50" s="77" t="s">
        <v>74</v>
      </c>
      <c r="U50" s="75">
        <f>$U$47*$U$57</f>
        <v>0</v>
      </c>
      <c r="W50" s="75">
        <f>$W$47*$W$57</f>
        <v>0</v>
      </c>
      <c r="Y50" s="77" t="s">
        <v>66</v>
      </c>
      <c r="Z50" s="83">
        <f>IF($U$47+$W$47=0,0,SUM($U$50,$W$50,$S$57))</f>
        <v>0</v>
      </c>
      <c r="AA50" s="77"/>
      <c r="AB50" s="77" t="s">
        <v>80</v>
      </c>
      <c r="AC50" s="84">
        <f>SUM($K$50,$Z$50)</f>
        <v>0</v>
      </c>
    </row>
    <row r="51" spans="1:29" ht="14.5" x14ac:dyDescent="0.35">
      <c r="A51" s="77" t="s">
        <v>59</v>
      </c>
      <c r="B51" s="77"/>
      <c r="C51" s="75">
        <f>$C$47*F58</f>
        <v>0</v>
      </c>
      <c r="F51" s="75">
        <f>$F$47*H$58</f>
        <v>0</v>
      </c>
      <c r="H51" s="75">
        <f>$H$47*$K$58</f>
        <v>0</v>
      </c>
      <c r="J51" s="77" t="s">
        <v>71</v>
      </c>
      <c r="K51" s="83">
        <f>IF($C$47+$F$47+$H$47=0,0,SUM($C$51,$F$51,$H$51,$C$58))</f>
        <v>0</v>
      </c>
      <c r="M51" s="77"/>
      <c r="P51" s="77" t="s">
        <v>75</v>
      </c>
      <c r="U51" s="75">
        <f>$U$47*$U$58</f>
        <v>0</v>
      </c>
      <c r="W51" s="75">
        <f>$W$47*$W$58</f>
        <v>0</v>
      </c>
      <c r="Y51" s="77" t="s">
        <v>67</v>
      </c>
      <c r="Z51" s="83">
        <f>IF($U$47+$W$47=0,0,SUM($U$51,$W$51,$S$58))</f>
        <v>0</v>
      </c>
      <c r="AA51" s="77"/>
      <c r="AB51" s="77" t="s">
        <v>81</v>
      </c>
      <c r="AC51" s="84">
        <f>SUM($K$51,$Z$51)</f>
        <v>0</v>
      </c>
    </row>
    <row r="52" spans="1:29" ht="14.5" x14ac:dyDescent="0.35">
      <c r="A52" s="77" t="s">
        <v>60</v>
      </c>
      <c r="B52" s="77"/>
      <c r="C52" s="75">
        <f>$C$47*F59</f>
        <v>0</v>
      </c>
      <c r="F52" s="75">
        <f>$F$47*$H$59</f>
        <v>0</v>
      </c>
      <c r="H52" s="75">
        <f>$H$47*$K$59</f>
        <v>0</v>
      </c>
      <c r="J52" s="77" t="s">
        <v>72</v>
      </c>
      <c r="K52" s="83">
        <f>IF($C$47+$F$47+$H$47=0,0,SUM($C$52,$F$52,$H$52,$C$59))</f>
        <v>0</v>
      </c>
      <c r="M52" s="77"/>
      <c r="P52" s="77" t="s">
        <v>76</v>
      </c>
      <c r="U52" s="75">
        <f>$U$47*$U$59</f>
        <v>0</v>
      </c>
      <c r="W52" s="75">
        <f>$W$47*$W$59</f>
        <v>0</v>
      </c>
      <c r="Y52" s="77" t="s">
        <v>68</v>
      </c>
      <c r="Z52" s="83">
        <f>IF($U$47+$W$47=0,0,SUM($U$52,$W$52,$S$59))</f>
        <v>0</v>
      </c>
      <c r="AA52" s="77"/>
      <c r="AB52" s="77" t="s">
        <v>82</v>
      </c>
      <c r="AC52" s="84">
        <f>SUM($K$52,$Z$52)</f>
        <v>0</v>
      </c>
    </row>
    <row r="53" spans="1:29" x14ac:dyDescent="0.3">
      <c r="A53" s="77"/>
      <c r="B53" s="77"/>
      <c r="P53" s="77"/>
    </row>
    <row r="54" spans="1:29" x14ac:dyDescent="0.3">
      <c r="A54" s="77"/>
      <c r="B54" s="77"/>
      <c r="C54" s="85" t="s">
        <v>84</v>
      </c>
      <c r="D54" s="85"/>
      <c r="E54" s="85"/>
      <c r="F54" s="85"/>
      <c r="G54" s="85"/>
      <c r="H54" s="85"/>
      <c r="I54" s="85"/>
      <c r="J54" s="85"/>
      <c r="K54" s="85"/>
      <c r="P54" s="77"/>
      <c r="S54" s="86" t="s">
        <v>83</v>
      </c>
      <c r="T54" s="86"/>
      <c r="U54" s="86"/>
      <c r="V54" s="86"/>
      <c r="W54" s="86"/>
      <c r="X54" s="86"/>
      <c r="Y54" s="86"/>
      <c r="Z54" s="86"/>
    </row>
    <row r="55" spans="1:29" x14ac:dyDescent="0.3">
      <c r="A55" s="77"/>
      <c r="B55" s="77"/>
      <c r="C55" s="77" t="s">
        <v>51</v>
      </c>
      <c r="D55" s="77"/>
      <c r="E55" s="77"/>
      <c r="F55" s="77" t="s">
        <v>55</v>
      </c>
      <c r="G55" s="77"/>
      <c r="H55" s="77" t="s">
        <v>56</v>
      </c>
      <c r="I55" s="77"/>
      <c r="J55" s="77" t="s">
        <v>52</v>
      </c>
      <c r="K55" s="77"/>
      <c r="P55" s="77"/>
      <c r="S55" s="77" t="s">
        <v>51</v>
      </c>
      <c r="T55" s="77"/>
      <c r="U55" s="77" t="s">
        <v>53</v>
      </c>
      <c r="V55" s="77"/>
      <c r="W55" s="77" t="s">
        <v>54</v>
      </c>
      <c r="X55" s="77"/>
    </row>
    <row r="56" spans="1:29" x14ac:dyDescent="0.3">
      <c r="A56" s="77" t="s">
        <v>61</v>
      </c>
      <c r="B56" s="77"/>
      <c r="C56" s="75">
        <v>-11.084</v>
      </c>
      <c r="F56" s="75">
        <v>1.36</v>
      </c>
      <c r="H56" s="75">
        <v>4.9320000000000004</v>
      </c>
      <c r="K56" s="75">
        <v>2.1520000000000001</v>
      </c>
      <c r="P56" s="77" t="s">
        <v>77</v>
      </c>
      <c r="S56" s="75">
        <v>-4.6859999999999999</v>
      </c>
      <c r="U56" s="75">
        <v>0.19700000000000001</v>
      </c>
      <c r="W56" s="75">
        <v>0.501</v>
      </c>
    </row>
    <row r="57" spans="1:29" x14ac:dyDescent="0.3">
      <c r="A57" s="77" t="s">
        <v>64</v>
      </c>
      <c r="B57" s="77"/>
      <c r="C57" s="75">
        <v>-13.803000000000001</v>
      </c>
      <c r="F57" s="75">
        <v>1.9810000000000001</v>
      </c>
      <c r="H57" s="75">
        <v>4.8129999999999997</v>
      </c>
      <c r="K57" s="75">
        <v>2.7919999999999998</v>
      </c>
      <c r="P57" s="77" t="s">
        <v>78</v>
      </c>
      <c r="S57" s="75">
        <v>-5.1849999999999996</v>
      </c>
      <c r="U57" s="75">
        <v>0.32</v>
      </c>
      <c r="W57" s="75">
        <v>0.435</v>
      </c>
    </row>
    <row r="58" spans="1:29" x14ac:dyDescent="0.3">
      <c r="A58" s="77" t="s">
        <v>62</v>
      </c>
      <c r="B58" s="77"/>
      <c r="C58" s="75">
        <v>-12.113</v>
      </c>
      <c r="F58" s="75">
        <v>1.1739999999999999</v>
      </c>
      <c r="H58" s="75">
        <v>5.0519999999999996</v>
      </c>
      <c r="K58" s="75">
        <v>2.625</v>
      </c>
      <c r="P58" s="77" t="s">
        <v>62</v>
      </c>
      <c r="S58" s="75">
        <v>-4.4260000000000002</v>
      </c>
      <c r="U58" s="75">
        <v>0.19500000000000001</v>
      </c>
      <c r="W58" s="75">
        <v>0.47499999999999998</v>
      </c>
    </row>
    <row r="59" spans="1:29" x14ac:dyDescent="0.3">
      <c r="A59" s="77" t="s">
        <v>63</v>
      </c>
      <c r="B59" s="77"/>
      <c r="C59" s="75">
        <v>-9.8260000000000005</v>
      </c>
      <c r="F59" s="75">
        <v>1.2729999999999999</v>
      </c>
      <c r="H59" s="75">
        <v>3.8769999999999998</v>
      </c>
      <c r="K59" s="75">
        <v>2.681</v>
      </c>
      <c r="P59" s="77" t="s">
        <v>63</v>
      </c>
      <c r="S59" s="75">
        <v>-8.1769999999999996</v>
      </c>
      <c r="U59" s="75">
        <v>0.105</v>
      </c>
      <c r="W59" s="75">
        <v>0.83899999999999997</v>
      </c>
    </row>
  </sheetData>
  <sheetProtection algorithmName="SHA-512" hashValue="que2G/GdpXpN2Z7nQaisB04vQt3i5SHrEOT2gOOLS9vjTbmf5juQ8vLkCsF4rQywDzkpQZ8aErAP5WIhbkYfYQ==" saltValue="idS19Ef9PFHSDaQD+QqEhQ==" spinCount="100000" sheet="1" objects="1" scenarios="1"/>
  <mergeCells count="38">
    <mergeCell ref="C2:W2"/>
    <mergeCell ref="N9:Q9"/>
    <mergeCell ref="S9:W9"/>
    <mergeCell ref="C9:D10"/>
    <mergeCell ref="J9:K10"/>
    <mergeCell ref="P10:Q10"/>
    <mergeCell ref="N4:W4"/>
    <mergeCell ref="N6:W6"/>
    <mergeCell ref="N7:W7"/>
    <mergeCell ref="C4:K4"/>
    <mergeCell ref="C7:K7"/>
    <mergeCell ref="J20:K20"/>
    <mergeCell ref="C20:D20"/>
    <mergeCell ref="N20:Q20"/>
    <mergeCell ref="N18:Q18"/>
    <mergeCell ref="C6:K6"/>
    <mergeCell ref="P12:Q12"/>
    <mergeCell ref="C18:D18"/>
    <mergeCell ref="J18:K18"/>
    <mergeCell ref="F9:H10"/>
    <mergeCell ref="P14:Q14"/>
    <mergeCell ref="P15:Q15"/>
    <mergeCell ref="P13:Q13"/>
    <mergeCell ref="C12:D15"/>
    <mergeCell ref="F12:H15"/>
    <mergeCell ref="J12:K15"/>
    <mergeCell ref="C54:K54"/>
    <mergeCell ref="S54:Z54"/>
    <mergeCell ref="N26:Q26"/>
    <mergeCell ref="J26:K26"/>
    <mergeCell ref="H23:S23"/>
    <mergeCell ref="J24:K24"/>
    <mergeCell ref="N24:Q24"/>
    <mergeCell ref="A18:A20"/>
    <mergeCell ref="A23:A26"/>
    <mergeCell ref="A9:A10"/>
    <mergeCell ref="A6:A7"/>
    <mergeCell ref="A12:A15"/>
  </mergeCells>
  <dataValidations count="4">
    <dataValidation type="list" showInputMessage="1" showErrorMessage="1" sqref="C12">
      <formula1>Industry</formula1>
    </dataValidation>
    <dataValidation type="list" showInputMessage="1" showErrorMessage="1" sqref="J12">
      <formula1>Company_size</formula1>
    </dataValidation>
    <dataValidation type="list" showInputMessage="1" showErrorMessage="1" sqref="F12">
      <formula1>Region</formula1>
    </dataValidation>
    <dataValidation type="decimal" operator="lessThan" allowBlank="1" showInputMessage="1" showErrorMessage="1" sqref="N12:N15 P12:Q15 S12:S15 U12:U15 W12:W15">
      <formula1>100000000000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Company_size</vt:lpstr>
      <vt:lpstr>Industry</vt:lpstr>
      <vt:lpstr>Region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Faust</dc:creator>
  <cp:lastModifiedBy>Sven Faust</cp:lastModifiedBy>
  <dcterms:created xsi:type="dcterms:W3CDTF">2017-08-03T06:16:31Z</dcterms:created>
  <dcterms:modified xsi:type="dcterms:W3CDTF">2017-08-14T13:00:26Z</dcterms:modified>
</cp:coreProperties>
</file>